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3"/>
  </bookViews>
  <sheets>
    <sheet name="тимч січ" sheetId="1" r:id="rId1"/>
    <sheet name="тимч лют" sheetId="2" r:id="rId2"/>
    <sheet name="бер" sheetId="3" r:id="rId3"/>
    <sheet name="квіт" sheetId="4" r:id="rId4"/>
  </sheets>
  <definedNames>
    <definedName name="_xlnm.Print_Area" localSheetId="2">'бер'!$A$1:$AE$92</definedName>
    <definedName name="_xlnm.Print_Area" localSheetId="3">'квіт'!$A$1:$AE$92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<sst xmlns="http://schemas.openxmlformats.org/spreadsheetml/2006/main" count="384" uniqueCount="55">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</sst>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workbookViewId="0" topLeftCell="A1">
      <pane xSplit="3" ySplit="9" topLeftCell="O6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7" sqref="E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888.0999999999999</v>
      </c>
      <c r="C8" s="41">
        <v>0</v>
      </c>
      <c r="D8" s="44">
        <v>765.8</v>
      </c>
      <c r="E8" s="56">
        <v>122.3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71342.90000000001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888.0999999999999</v>
      </c>
      <c r="AE9" s="51">
        <f>AE10+AE15+AE23+AE31+AE45+AE49+AE50+AE57+AE58+AE67+AE68+AE71+AE81+AE74+AE76+AE75+AE65+AE82+AE84+AE83+AE66+AE38+AE85</f>
        <v>87214.6</v>
      </c>
      <c r="AG9" s="50"/>
    </row>
    <row r="10" spans="1:31" ht="15.75">
      <c r="A10" s="4" t="s">
        <v>4</v>
      </c>
      <c r="B10" s="23">
        <v>4490.5</v>
      </c>
      <c r="C10" s="23">
        <v>1007.4</v>
      </c>
      <c r="D10" s="23"/>
      <c r="E10" s="23"/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0</v>
      </c>
      <c r="AE10" s="28">
        <f>B10+C10-AD10</f>
        <v>5497.9</v>
      </c>
    </row>
    <row r="11" spans="1:31" ht="15.75">
      <c r="A11" s="3" t="s">
        <v>5</v>
      </c>
      <c r="B11" s="23">
        <v>3576.4</v>
      </c>
      <c r="C11" s="23">
        <v>42.9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0</v>
      </c>
      <c r="AE11" s="28">
        <f>B11+C11-AD11</f>
        <v>3619.3</v>
      </c>
    </row>
    <row r="12" spans="1:31" ht="15.75">
      <c r="A12" s="3" t="s">
        <v>2</v>
      </c>
      <c r="B12" s="37">
        <v>305.4</v>
      </c>
      <c r="C12" s="23">
        <v>390.3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695.7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608.6999999999999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0</v>
      </c>
      <c r="AE14" s="28">
        <f>AE10-AE11-AE12-AE13</f>
        <v>1182.8999999999994</v>
      </c>
    </row>
    <row r="15" spans="1:31" ht="15" customHeight="1">
      <c r="A15" s="4" t="s">
        <v>6</v>
      </c>
      <c r="B15" s="23">
        <v>32328.8</v>
      </c>
      <c r="C15" s="23">
        <v>10159.5</v>
      </c>
      <c r="D15" s="45">
        <v>765.8</v>
      </c>
      <c r="E15" s="45">
        <v>122.3</v>
      </c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888.0999999999999</v>
      </c>
      <c r="AE15" s="28">
        <f aca="true" t="shared" si="3" ref="AE15:AE29">B15+C15-AD15</f>
        <v>41600.200000000004</v>
      </c>
    </row>
    <row r="16" spans="1:32" ht="15.75">
      <c r="A16" s="3" t="s">
        <v>5</v>
      </c>
      <c r="B16" s="23">
        <v>19654.4</v>
      </c>
      <c r="C16" s="23">
        <v>1300.5</v>
      </c>
      <c r="D16" s="23">
        <v>765.8</v>
      </c>
      <c r="E16" s="23">
        <v>122.3</v>
      </c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888.0999999999999</v>
      </c>
      <c r="AE16" s="28">
        <f t="shared" si="3"/>
        <v>20066.800000000003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22.6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2870.3999999999996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18049.6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20.5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</v>
      </c>
      <c r="AE22" s="28">
        <f t="shared" si="3"/>
        <v>570.2999999999993</v>
      </c>
    </row>
    <row r="23" spans="1:31" ht="15" customHeight="1">
      <c r="A23" s="4" t="s">
        <v>7</v>
      </c>
      <c r="B23" s="23">
        <v>20993.3</v>
      </c>
      <c r="C23" s="23">
        <v>3524</v>
      </c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0</v>
      </c>
      <c r="AE23" s="28">
        <f t="shared" si="3"/>
        <v>24517.3</v>
      </c>
    </row>
    <row r="24" spans="1:32" ht="15.75">
      <c r="A24" s="3" t="s">
        <v>5</v>
      </c>
      <c r="B24" s="23">
        <v>14455.2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0</v>
      </c>
      <c r="AE24" s="28">
        <f t="shared" si="3"/>
        <v>14456.5</v>
      </c>
      <c r="AF24" s="6"/>
    </row>
    <row r="25" spans="1:31" ht="15.75">
      <c r="A25" s="3" t="s">
        <v>3</v>
      </c>
      <c r="B25" s="23">
        <v>1260.5</v>
      </c>
      <c r="C25" s="23">
        <v>282.6</v>
      </c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1543.1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396.3</v>
      </c>
    </row>
    <row r="27" spans="1:31" ht="15.75">
      <c r="A27" s="3" t="s">
        <v>2</v>
      </c>
      <c r="B27" s="23">
        <v>3537.2</v>
      </c>
      <c r="C27" s="23">
        <v>1749.2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5286.4</v>
      </c>
    </row>
    <row r="28" spans="1:31" ht="15.75">
      <c r="A28" s="3" t="s">
        <v>17</v>
      </c>
      <c r="B28" s="23">
        <v>124.7</v>
      </c>
      <c r="C28" s="23">
        <v>20.2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144.9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1241.8999999999985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0</v>
      </c>
      <c r="AE30" s="28">
        <f>AE23-AE24-AE25-AE26-AE27-AE28-AE29</f>
        <v>2690.099999999999</v>
      </c>
    </row>
    <row r="31" spans="1:31" ht="15" customHeight="1">
      <c r="A31" s="4" t="s">
        <v>8</v>
      </c>
      <c r="B31" s="23">
        <v>319.6</v>
      </c>
      <c r="C31" s="23">
        <v>11.3</v>
      </c>
      <c r="D31" s="23"/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aca="true" t="shared" si="6" ref="AE31:AE36">B31+C31-AD31</f>
        <v>330.90000000000003</v>
      </c>
    </row>
    <row r="32" spans="1:31" ht="15.75">
      <c r="A32" s="3" t="s">
        <v>5</v>
      </c>
      <c r="B32" s="23">
        <v>234.6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234.6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72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13.000000000000028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24.30000000000004</v>
      </c>
    </row>
    <row r="38" spans="1:31" ht="15" customHeight="1">
      <c r="A38" s="4" t="s">
        <v>35</v>
      </c>
      <c r="B38" s="23">
        <v>578.9</v>
      </c>
      <c r="C38" s="23">
        <v>113.6</v>
      </c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aca="true" t="shared" si="8" ref="AE38:AE43">B38+C38-AD38</f>
        <v>692.5</v>
      </c>
    </row>
    <row r="39" spans="1:32" ht="15.75">
      <c r="A39" s="3" t="s">
        <v>5</v>
      </c>
      <c r="B39" s="23">
        <v>480.3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480.3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4.2</v>
      </c>
    </row>
    <row r="42" spans="1:31" ht="15.75">
      <c r="A42" s="3" t="s">
        <v>2</v>
      </c>
      <c r="B42" s="23">
        <v>72.2</v>
      </c>
      <c r="C42" s="23">
        <v>99.8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172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21.599999999999966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35.400000000000006</v>
      </c>
    </row>
    <row r="45" spans="1:31" ht="15" customHeight="1">
      <c r="A45" s="4" t="s">
        <v>15</v>
      </c>
      <c r="B45" s="37">
        <v>806.7</v>
      </c>
      <c r="C45" s="23">
        <v>233.2</v>
      </c>
      <c r="D45" s="23"/>
      <c r="E45" s="29"/>
      <c r="F45" s="29"/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0</v>
      </c>
      <c r="AE45" s="28">
        <f>B45+C45-AD45</f>
        <v>1039.9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17.5</v>
      </c>
    </row>
    <row r="47" spans="1:31" ht="15.75">
      <c r="A47" s="3" t="s">
        <v>17</v>
      </c>
      <c r="B47" s="23">
        <v>705.3</v>
      </c>
      <c r="C47" s="23">
        <v>190.8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0</v>
      </c>
      <c r="AE47" s="28">
        <f>B47+C47-AD47</f>
        <v>896.0999999999999</v>
      </c>
    </row>
    <row r="48" spans="1:31" ht="15.75">
      <c r="A48" s="3" t="s">
        <v>26</v>
      </c>
      <c r="B48" s="23">
        <f aca="true" t="shared" si="10" ref="B48:AB48">B45-B46-B47</f>
        <v>83.90000000000009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</v>
      </c>
      <c r="AE48" s="28">
        <f>AE45-AE47-AE46</f>
        <v>126.30000000000018</v>
      </c>
    </row>
    <row r="49" spans="1:31" ht="15" customHeight="1">
      <c r="A49" s="4" t="s">
        <v>0</v>
      </c>
      <c r="B49" s="23">
        <v>3395.9</v>
      </c>
      <c r="C49" s="23">
        <v>230.1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0</v>
      </c>
      <c r="AE49" s="28">
        <f aca="true" t="shared" si="11" ref="AE49:AE55">B49+C49-AD49</f>
        <v>3626</v>
      </c>
    </row>
    <row r="50" spans="1:32" ht="15" customHeight="1">
      <c r="A50" s="4" t="s">
        <v>9</v>
      </c>
      <c r="B50" s="45">
        <v>4580.4</v>
      </c>
      <c r="C50" s="23">
        <v>220.6</v>
      </c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3">
        <f t="shared" si="11"/>
        <v>4801</v>
      </c>
      <c r="AF50" s="6"/>
    </row>
    <row r="51" spans="1:32" ht="15.75">
      <c r="A51" s="3" t="s">
        <v>5</v>
      </c>
      <c r="B51" s="23">
        <v>2424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2424.1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658.4</v>
      </c>
      <c r="C53" s="23">
        <v>155.5</v>
      </c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813.9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27.2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1470.7999999999995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0</v>
      </c>
      <c r="AE56" s="23">
        <f>AE50-AE51-AE53-AE55-AE52-AE54</f>
        <v>1535.8</v>
      </c>
    </row>
    <row r="57" spans="1:31" ht="15" customHeight="1">
      <c r="A57" s="4" t="s">
        <v>10</v>
      </c>
      <c r="B57" s="23">
        <v>194.7</v>
      </c>
      <c r="C57" s="23">
        <v>30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224.7</v>
      </c>
    </row>
    <row r="58" spans="1:31" ht="15" customHeight="1">
      <c r="A58" s="4" t="s">
        <v>11</v>
      </c>
      <c r="B58" s="23">
        <v>1172.5</v>
      </c>
      <c r="C58" s="23">
        <v>285.6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0</v>
      </c>
      <c r="AE58" s="23">
        <f t="shared" si="14"/>
        <v>1458.1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651.7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72</v>
      </c>
      <c r="C61" s="23">
        <v>2.6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74.6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181.89999999999998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346.29999999999995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549.8999999999999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1047.5</v>
      </c>
    </row>
    <row r="66" spans="1:31" ht="15.75">
      <c r="A66" s="4" t="s">
        <v>43</v>
      </c>
      <c r="B66" s="23">
        <v>13.6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13.6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825.7</v>
      </c>
      <c r="C68" s="23">
        <v>828.2</v>
      </c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1653.9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600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102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0</v>
      </c>
      <c r="AE72" s="31">
        <f t="shared" si="16"/>
        <v>63.3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8.9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71342.90000000001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888.0999999999999</v>
      </c>
      <c r="AE87" s="60">
        <f>AE10+AE15+AE23+AE31+AE45+AE49+AE50+AE57+AE58+AE65+AE67+AE68+AE71+AE74+AE75+AE76+AE81+AE82+AE83+AE84+AE66+AE38+AE85</f>
        <v>87214.6</v>
      </c>
    </row>
    <row r="88" spans="1:31" ht="15.75">
      <c r="A88" s="3" t="s">
        <v>5</v>
      </c>
      <c r="B88" s="23">
        <f aca="true" t="shared" si="19" ref="B88:AB88">B11+B16+B24+B32+B51+B59+B69+B39+B72</f>
        <v>41553.3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888.0999999999999</v>
      </c>
      <c r="AE88" s="28">
        <f>B88+C88-AD88</f>
        <v>42010.100000000006</v>
      </c>
    </row>
    <row r="89" spans="1:31" ht="15.75">
      <c r="A89" s="3" t="s">
        <v>2</v>
      </c>
      <c r="B89" s="23">
        <f aca="true" t="shared" si="20" ref="B89:X89">B12+B19+B27+B34+B53+B62+B42+B73+B70</f>
        <v>14944.2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0</v>
      </c>
      <c r="AE89" s="28">
        <f>B89+C89-AD89</f>
        <v>25880.4</v>
      </c>
    </row>
    <row r="90" spans="1:31" ht="15.75">
      <c r="A90" s="3" t="s">
        <v>3</v>
      </c>
      <c r="B90" s="23">
        <f aca="true" t="shared" si="21" ref="B90:AB90">B17+B25+B40+B60</f>
        <v>1275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1566.3</v>
      </c>
    </row>
    <row r="91" spans="1:31" ht="15.75">
      <c r="A91" s="3" t="s">
        <v>1</v>
      </c>
      <c r="B91" s="23">
        <f aca="true" t="shared" si="22" ref="B91:X91">B18+B26+B61+B33+B41+B52+B46</f>
        <v>2649.2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0</v>
      </c>
      <c r="AE91" s="28">
        <f>B91+C91-AD91</f>
        <v>3363</v>
      </c>
    </row>
    <row r="92" spans="1:31" ht="15.75">
      <c r="A92" s="3" t="s">
        <v>17</v>
      </c>
      <c r="B92" s="23">
        <f aca="true" t="shared" si="23" ref="B92:AB92">B20+B28+B47+B35+B54+B13</f>
        <v>870.3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0</v>
      </c>
      <c r="AE92" s="28">
        <f>B92+C92-AD92</f>
        <v>1088.7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888.0999999999999</v>
      </c>
      <c r="G96" s="54">
        <f t="shared" si="24"/>
        <v>888.0999999999999</v>
      </c>
      <c r="H96" s="54">
        <f t="shared" si="24"/>
        <v>888.0999999999999</v>
      </c>
      <c r="I96" s="54">
        <f t="shared" si="24"/>
        <v>888.0999999999999</v>
      </c>
      <c r="J96" s="54">
        <f t="shared" si="24"/>
        <v>888.0999999999999</v>
      </c>
      <c r="K96" s="54">
        <f t="shared" si="24"/>
        <v>888.0999999999999</v>
      </c>
      <c r="L96" s="54">
        <f t="shared" si="24"/>
        <v>888.0999999999999</v>
      </c>
      <c r="M96" s="54">
        <f t="shared" si="24"/>
        <v>888.0999999999999</v>
      </c>
      <c r="N96" s="54">
        <f t="shared" si="24"/>
        <v>888.0999999999999</v>
      </c>
      <c r="O96" s="54">
        <f t="shared" si="24"/>
        <v>888.0999999999999</v>
      </c>
      <c r="P96" s="54">
        <f t="shared" si="24"/>
        <v>888.0999999999999</v>
      </c>
      <c r="Q96" s="54">
        <f t="shared" si="24"/>
        <v>888.0999999999999</v>
      </c>
      <c r="R96" s="54">
        <f t="shared" si="24"/>
        <v>888.0999999999999</v>
      </c>
      <c r="S96" s="54">
        <f t="shared" si="24"/>
        <v>888.0999999999999</v>
      </c>
      <c r="T96" s="54">
        <f t="shared" si="24"/>
        <v>888.0999999999999</v>
      </c>
      <c r="U96" s="54">
        <f t="shared" si="24"/>
        <v>888.0999999999999</v>
      </c>
      <c r="V96" s="54">
        <f t="shared" si="24"/>
        <v>888.0999999999999</v>
      </c>
      <c r="W96" s="54">
        <f t="shared" si="24"/>
        <v>888.0999999999999</v>
      </c>
      <c r="X96" s="54">
        <f t="shared" si="24"/>
        <v>888.0999999999999</v>
      </c>
      <c r="Y96" s="54">
        <f t="shared" si="24"/>
        <v>888.0999999999999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2014-03-31T12:41:26Z</cp:lastPrinted>
  <dcterms:created xsi:type="dcterms:W3CDTF">2002-11-05T08:53:00Z</dcterms:created>
  <dcterms:modified xsi:type="dcterms:W3CDTF">2014-04-03T05:01:10Z</dcterms:modified>
  <cp:category/>
  <cp:version/>
  <cp:contentType/>
  <cp:contentStatus/>
</cp:coreProperties>
</file>